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thompson\Documents\"/>
    </mc:Choice>
  </mc:AlternateContent>
  <xr:revisionPtr revIDLastSave="0" documentId="8_{7E7C4ACF-5956-42B9-8B74-F68ABF56945F}" xr6:coauthVersionLast="47" xr6:coauthVersionMax="47" xr10:uidLastSave="{00000000-0000-0000-0000-000000000000}"/>
  <bookViews>
    <workbookView xWindow="-120" yWindow="-120" windowWidth="29040" windowHeight="15840" xr2:uid="{65FB8036-B5BE-4986-8F3A-CFD0F21AF9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4" i="1"/>
  <c r="M27" i="1" l="1"/>
  <c r="L27" i="1"/>
  <c r="K27" i="1"/>
  <c r="J27" i="1"/>
  <c r="I27" i="1"/>
  <c r="H27" i="1"/>
  <c r="G27" i="1"/>
  <c r="F27" i="1"/>
  <c r="E27" i="1"/>
  <c r="D27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D19" i="1"/>
  <c r="D20" i="1"/>
  <c r="D21" i="1"/>
  <c r="D22" i="1"/>
  <c r="D23" i="1"/>
  <c r="D24" i="1"/>
  <c r="D25" i="1"/>
  <c r="D26" i="1"/>
  <c r="E19" i="1"/>
  <c r="E20" i="1"/>
  <c r="E21" i="1"/>
  <c r="E22" i="1"/>
  <c r="E23" i="1"/>
  <c r="E24" i="1"/>
  <c r="E25" i="1"/>
  <c r="E26" i="1"/>
  <c r="F19" i="1"/>
  <c r="F20" i="1"/>
  <c r="F21" i="1"/>
  <c r="F22" i="1"/>
  <c r="F23" i="1"/>
  <c r="F24" i="1"/>
  <c r="F25" i="1"/>
  <c r="F26" i="1"/>
  <c r="J19" i="1"/>
  <c r="K19" i="1"/>
  <c r="J20" i="1"/>
  <c r="J21" i="1"/>
  <c r="J22" i="1"/>
  <c r="J23" i="1"/>
  <c r="J24" i="1"/>
  <c r="J25" i="1"/>
  <c r="J26" i="1"/>
  <c r="I20" i="1"/>
  <c r="I21" i="1"/>
  <c r="I22" i="1"/>
  <c r="I23" i="1"/>
  <c r="I24" i="1"/>
  <c r="I25" i="1"/>
  <c r="I26" i="1"/>
  <c r="I19" i="1"/>
  <c r="H20" i="1"/>
  <c r="H21" i="1"/>
  <c r="H22" i="1"/>
  <c r="H23" i="1"/>
  <c r="H24" i="1"/>
  <c r="H25" i="1"/>
  <c r="H26" i="1"/>
  <c r="H19" i="1"/>
  <c r="G20" i="1"/>
  <c r="G21" i="1"/>
  <c r="G22" i="1"/>
  <c r="G23" i="1"/>
  <c r="G24" i="1"/>
  <c r="G25" i="1"/>
  <c r="G26" i="1"/>
  <c r="G19" i="1"/>
</calcChain>
</file>

<file path=xl/sharedStrings.xml><?xml version="1.0" encoding="utf-8"?>
<sst xmlns="http://schemas.openxmlformats.org/spreadsheetml/2006/main" count="10" uniqueCount="10">
  <si>
    <t>Poverty Level</t>
  </si>
  <si>
    <t>&gt;200%</t>
  </si>
  <si>
    <t>Family        Size</t>
  </si>
  <si>
    <t>DISCOUNT</t>
  </si>
  <si>
    <t>For each add'l person, add</t>
  </si>
  <si>
    <t>Family Size</t>
  </si>
  <si>
    <t>Annual Income Per Household                       100% FPG</t>
  </si>
  <si>
    <t>Annual Income Per Household                                     200% FPG</t>
  </si>
  <si>
    <t>FOR EACH ADD'L                                               FAMILY MEMBER; ADD</t>
  </si>
  <si>
    <t>http://aspe.hhs.gov/poverty/ or http://www.liheap.ncat.org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</si>
</sst>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3" tint="0.49998474074526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6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9" fontId="1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6" fontId="1" fillId="0" borderId="2" xfId="0" applyNumberFormat="1" applyFont="1" applyBorder="1" applyAlignment="1">
      <alignment horizontal="center"/>
    </xf>
    <xf numFmtId="6" fontId="1" fillId="0" borderId="4" xfId="0" applyNumberFormat="1" applyFont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6" fontId="1" fillId="0" borderId="2" xfId="0" applyNumberFormat="1" applyFont="1" applyBorder="1" applyAlignment="1">
      <alignment horizontal="center" wrapText="1"/>
    </xf>
    <xf numFmtId="6" fontId="1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248A8-590B-43C7-B7F5-80788BD2E620}">
  <sheetPr>
    <pageSetUpPr fitToPage="1"/>
  </sheetPr>
  <dimension ref="B3:N27"/>
  <sheetViews>
    <sheetView tabSelected="1" workbookViewId="0">
      <selection activeCell="C26" sqref="C26"/>
    </sheetView>
  </sheetViews>
  <sheetFormatPr defaultRowHeight="15" x14ac:dyDescent="0.25"/>
  <cols>
    <col min="2" max="2" width="11.140625" customWidth="1"/>
    <col min="4" max="4" width="8.85546875" customWidth="1"/>
    <col min="5" max="5" width="10.42578125" customWidth="1"/>
    <col min="6" max="6" width="10.7109375" customWidth="1"/>
    <col min="7" max="7" width="10.5703125" customWidth="1"/>
  </cols>
  <sheetData>
    <row r="3" spans="2:14" ht="62.25" customHeight="1" x14ac:dyDescent="0.25">
      <c r="F3" s="17" t="s">
        <v>5</v>
      </c>
      <c r="G3" s="25" t="s">
        <v>6</v>
      </c>
      <c r="H3" s="26"/>
      <c r="I3" s="25" t="s">
        <v>7</v>
      </c>
      <c r="J3" s="26"/>
    </row>
    <row r="4" spans="2:14" ht="15" customHeight="1" x14ac:dyDescent="0.25">
      <c r="F4" s="5">
        <v>1</v>
      </c>
      <c r="G4" s="23">
        <v>15650</v>
      </c>
      <c r="H4" s="24"/>
      <c r="I4" s="27">
        <f>G4*2</f>
        <v>31300</v>
      </c>
      <c r="J4" s="28"/>
    </row>
    <row r="5" spans="2:14" ht="15" customHeight="1" x14ac:dyDescent="0.25">
      <c r="F5" s="5">
        <v>2</v>
      </c>
      <c r="G5" s="23">
        <v>21150</v>
      </c>
      <c r="H5" s="24"/>
      <c r="I5" s="27">
        <f t="shared" ref="I5:I12" si="0">G5*2</f>
        <v>42300</v>
      </c>
      <c r="J5" s="28"/>
    </row>
    <row r="6" spans="2:14" ht="15" customHeight="1" x14ac:dyDescent="0.25">
      <c r="F6" s="5">
        <v>3</v>
      </c>
      <c r="G6" s="23">
        <v>26650</v>
      </c>
      <c r="H6" s="24"/>
      <c r="I6" s="27">
        <f t="shared" si="0"/>
        <v>53300</v>
      </c>
      <c r="J6" s="28"/>
    </row>
    <row r="7" spans="2:14" ht="15" customHeight="1" x14ac:dyDescent="0.25">
      <c r="F7" s="5">
        <v>4</v>
      </c>
      <c r="G7" s="23">
        <v>32150</v>
      </c>
      <c r="H7" s="24"/>
      <c r="I7" s="27">
        <f t="shared" si="0"/>
        <v>64300</v>
      </c>
      <c r="J7" s="28"/>
    </row>
    <row r="8" spans="2:14" ht="15" customHeight="1" x14ac:dyDescent="0.25">
      <c r="F8" s="5">
        <v>5</v>
      </c>
      <c r="G8" s="23">
        <v>37650</v>
      </c>
      <c r="H8" s="24"/>
      <c r="I8" s="27">
        <f t="shared" si="0"/>
        <v>75300</v>
      </c>
      <c r="J8" s="28"/>
    </row>
    <row r="9" spans="2:14" ht="15" customHeight="1" x14ac:dyDescent="0.25">
      <c r="F9" s="5">
        <v>6</v>
      </c>
      <c r="G9" s="23">
        <v>43150</v>
      </c>
      <c r="H9" s="24"/>
      <c r="I9" s="27">
        <f t="shared" si="0"/>
        <v>86300</v>
      </c>
      <c r="J9" s="28"/>
    </row>
    <row r="10" spans="2:14" ht="15" customHeight="1" x14ac:dyDescent="0.25">
      <c r="F10" s="5">
        <v>7</v>
      </c>
      <c r="G10" s="23">
        <v>48650</v>
      </c>
      <c r="H10" s="24"/>
      <c r="I10" s="27">
        <f t="shared" si="0"/>
        <v>97300</v>
      </c>
      <c r="J10" s="28"/>
    </row>
    <row r="11" spans="2:14" ht="15" customHeight="1" x14ac:dyDescent="0.25">
      <c r="F11" s="5">
        <v>8</v>
      </c>
      <c r="G11" s="23">
        <v>54150</v>
      </c>
      <c r="H11" s="24"/>
      <c r="I11" s="27">
        <f t="shared" si="0"/>
        <v>108300</v>
      </c>
      <c r="J11" s="28"/>
    </row>
    <row r="12" spans="2:14" ht="22.5" customHeight="1" x14ac:dyDescent="0.25">
      <c r="F12" s="7" t="s">
        <v>8</v>
      </c>
      <c r="G12" s="23">
        <v>5500</v>
      </c>
      <c r="H12" s="24"/>
      <c r="I12" s="27">
        <f t="shared" si="0"/>
        <v>11000</v>
      </c>
      <c r="J12" s="28"/>
    </row>
    <row r="13" spans="2:14" x14ac:dyDescent="0.25">
      <c r="E13" s="1"/>
      <c r="F13" s="13"/>
      <c r="G13" s="14"/>
      <c r="H13" s="15" t="s">
        <v>9</v>
      </c>
      <c r="I13" s="16"/>
      <c r="J13" s="16"/>
      <c r="K13" s="16"/>
    </row>
    <row r="15" spans="2:14" ht="30" x14ac:dyDescent="0.25">
      <c r="B15" s="9" t="s">
        <v>0</v>
      </c>
      <c r="C15" s="10">
        <v>1</v>
      </c>
      <c r="D15" s="10">
        <v>1.1000000000000001</v>
      </c>
      <c r="E15" s="10">
        <v>1.2</v>
      </c>
      <c r="F15" s="10">
        <v>1.3</v>
      </c>
      <c r="G15" s="10">
        <v>1.4</v>
      </c>
      <c r="H15" s="10">
        <v>1.5</v>
      </c>
      <c r="I15" s="10">
        <v>1.6</v>
      </c>
      <c r="J15" s="10">
        <v>1.7</v>
      </c>
      <c r="K15" s="10">
        <v>1.8</v>
      </c>
      <c r="L15" s="10">
        <v>1.9</v>
      </c>
      <c r="M15" s="10">
        <v>2</v>
      </c>
      <c r="N15" s="11" t="s">
        <v>1</v>
      </c>
    </row>
    <row r="16" spans="2:14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</row>
    <row r="17" spans="2:14" ht="30" x14ac:dyDescent="0.25">
      <c r="B17" s="18" t="s">
        <v>2</v>
      </c>
      <c r="C17" s="20" t="s">
        <v>3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2:14" x14ac:dyDescent="0.25">
      <c r="B18" s="19"/>
      <c r="C18" s="12">
        <v>1</v>
      </c>
      <c r="D18" s="12">
        <v>0.9</v>
      </c>
      <c r="E18" s="12">
        <v>0.8</v>
      </c>
      <c r="F18" s="12">
        <v>0.7</v>
      </c>
      <c r="G18" s="12">
        <v>0.6</v>
      </c>
      <c r="H18" s="12">
        <v>0.5</v>
      </c>
      <c r="I18" s="12">
        <v>0.4</v>
      </c>
      <c r="J18" s="12">
        <v>0.3</v>
      </c>
      <c r="K18" s="12">
        <v>0.2</v>
      </c>
      <c r="L18" s="12">
        <v>0.1</v>
      </c>
      <c r="M18" s="12">
        <v>0</v>
      </c>
      <c r="N18" s="12">
        <v>0</v>
      </c>
    </row>
    <row r="19" spans="2:14" x14ac:dyDescent="0.25">
      <c r="B19" s="5">
        <v>1</v>
      </c>
      <c r="C19" s="6">
        <v>15650</v>
      </c>
      <c r="D19" s="6">
        <f>C19*110%</f>
        <v>17215</v>
      </c>
      <c r="E19" s="6">
        <f>C19*120%</f>
        <v>18780</v>
      </c>
      <c r="F19" s="6">
        <f>C19*130%</f>
        <v>20345</v>
      </c>
      <c r="G19" s="6">
        <f>C19*140%</f>
        <v>21910</v>
      </c>
      <c r="H19" s="6">
        <f>C19*150%</f>
        <v>23475</v>
      </c>
      <c r="I19" s="6">
        <f>C19*160%</f>
        <v>25040</v>
      </c>
      <c r="J19" s="6">
        <f>C19*170%</f>
        <v>26605</v>
      </c>
      <c r="K19" s="6">
        <f>C19*180%</f>
        <v>28170</v>
      </c>
      <c r="L19" s="6">
        <f>C19*190%</f>
        <v>29735</v>
      </c>
      <c r="M19" s="6">
        <f>C19*200%</f>
        <v>31300</v>
      </c>
      <c r="N19" s="6">
        <f>C19*200%</f>
        <v>31300</v>
      </c>
    </row>
    <row r="20" spans="2:14" x14ac:dyDescent="0.25">
      <c r="B20" s="5">
        <v>2</v>
      </c>
      <c r="C20" s="6">
        <v>21150</v>
      </c>
      <c r="D20" s="6">
        <f t="shared" ref="D20:D26" si="1">C20*110%</f>
        <v>23265.000000000004</v>
      </c>
      <c r="E20" s="6">
        <f t="shared" ref="E20:E26" si="2">C20*120%</f>
        <v>25380</v>
      </c>
      <c r="F20" s="6">
        <f t="shared" ref="F20:F26" si="3">C20*130%</f>
        <v>27495</v>
      </c>
      <c r="G20" s="6">
        <f t="shared" ref="G20:G26" si="4">C20*140%</f>
        <v>29609.999999999996</v>
      </c>
      <c r="H20" s="6">
        <f t="shared" ref="H20:H26" si="5">C20*150%</f>
        <v>31725</v>
      </c>
      <c r="I20" s="6">
        <f t="shared" ref="I20:I26" si="6">C20*160%</f>
        <v>33840</v>
      </c>
      <c r="J20" s="6">
        <f t="shared" ref="J20:J26" si="7">C20*170%</f>
        <v>35955</v>
      </c>
      <c r="K20" s="6">
        <v>35496</v>
      </c>
      <c r="L20" s="6">
        <f t="shared" ref="L20:L26" si="8">C20*190%</f>
        <v>40185</v>
      </c>
      <c r="M20" s="6">
        <f t="shared" ref="M20:M26" si="9">C20*200%</f>
        <v>42300</v>
      </c>
      <c r="N20" s="6">
        <f t="shared" ref="N20:N26" si="10">C20*200%</f>
        <v>42300</v>
      </c>
    </row>
    <row r="21" spans="2:14" x14ac:dyDescent="0.25">
      <c r="B21" s="5">
        <v>3</v>
      </c>
      <c r="C21" s="6">
        <v>26650</v>
      </c>
      <c r="D21" s="6">
        <f t="shared" si="1"/>
        <v>29315.000000000004</v>
      </c>
      <c r="E21" s="6">
        <f t="shared" si="2"/>
        <v>31980</v>
      </c>
      <c r="F21" s="6">
        <f t="shared" si="3"/>
        <v>34645</v>
      </c>
      <c r="G21" s="6">
        <f t="shared" si="4"/>
        <v>37310</v>
      </c>
      <c r="H21" s="6">
        <f t="shared" si="5"/>
        <v>39975</v>
      </c>
      <c r="I21" s="6">
        <f t="shared" si="6"/>
        <v>42640</v>
      </c>
      <c r="J21" s="6">
        <f t="shared" si="7"/>
        <v>45305</v>
      </c>
      <c r="K21" s="6">
        <v>44748</v>
      </c>
      <c r="L21" s="6">
        <f t="shared" si="8"/>
        <v>50635</v>
      </c>
      <c r="M21" s="6">
        <f t="shared" si="9"/>
        <v>53300</v>
      </c>
      <c r="N21" s="6">
        <f t="shared" si="10"/>
        <v>53300</v>
      </c>
    </row>
    <row r="22" spans="2:14" x14ac:dyDescent="0.25">
      <c r="B22" s="5">
        <v>4</v>
      </c>
      <c r="C22" s="6">
        <v>32150</v>
      </c>
      <c r="D22" s="6">
        <f t="shared" si="1"/>
        <v>35365</v>
      </c>
      <c r="E22" s="6">
        <f t="shared" si="2"/>
        <v>38580</v>
      </c>
      <c r="F22" s="6">
        <f t="shared" si="3"/>
        <v>41795</v>
      </c>
      <c r="G22" s="6">
        <f t="shared" si="4"/>
        <v>45010</v>
      </c>
      <c r="H22" s="6">
        <f t="shared" si="5"/>
        <v>48225</v>
      </c>
      <c r="I22" s="6">
        <f t="shared" si="6"/>
        <v>51440</v>
      </c>
      <c r="J22" s="6">
        <f t="shared" si="7"/>
        <v>54655</v>
      </c>
      <c r="K22" s="6">
        <v>54000</v>
      </c>
      <c r="L22" s="6">
        <f t="shared" si="8"/>
        <v>61085</v>
      </c>
      <c r="M22" s="6">
        <f t="shared" si="9"/>
        <v>64300</v>
      </c>
      <c r="N22" s="6">
        <f t="shared" si="10"/>
        <v>64300</v>
      </c>
    </row>
    <row r="23" spans="2:14" x14ac:dyDescent="0.25">
      <c r="B23" s="5">
        <v>5</v>
      </c>
      <c r="C23" s="6">
        <v>37650</v>
      </c>
      <c r="D23" s="6">
        <f t="shared" si="1"/>
        <v>41415</v>
      </c>
      <c r="E23" s="6">
        <f t="shared" si="2"/>
        <v>45180</v>
      </c>
      <c r="F23" s="6">
        <f t="shared" si="3"/>
        <v>48945</v>
      </c>
      <c r="G23" s="6">
        <f t="shared" si="4"/>
        <v>52710</v>
      </c>
      <c r="H23" s="6">
        <f t="shared" si="5"/>
        <v>56475</v>
      </c>
      <c r="I23" s="6">
        <f t="shared" si="6"/>
        <v>60240</v>
      </c>
      <c r="J23" s="6">
        <f t="shared" si="7"/>
        <v>64005</v>
      </c>
      <c r="K23" s="6">
        <v>63252</v>
      </c>
      <c r="L23" s="6">
        <f t="shared" si="8"/>
        <v>71535</v>
      </c>
      <c r="M23" s="6">
        <f t="shared" si="9"/>
        <v>75300</v>
      </c>
      <c r="N23" s="6">
        <f t="shared" si="10"/>
        <v>75300</v>
      </c>
    </row>
    <row r="24" spans="2:14" x14ac:dyDescent="0.25">
      <c r="B24" s="5">
        <v>6</v>
      </c>
      <c r="C24" s="6">
        <v>43150</v>
      </c>
      <c r="D24" s="6">
        <f t="shared" si="1"/>
        <v>47465.000000000007</v>
      </c>
      <c r="E24" s="6">
        <f t="shared" si="2"/>
        <v>51780</v>
      </c>
      <c r="F24" s="6">
        <f t="shared" si="3"/>
        <v>56095</v>
      </c>
      <c r="G24" s="6">
        <f t="shared" si="4"/>
        <v>60409.999999999993</v>
      </c>
      <c r="H24" s="6">
        <f t="shared" si="5"/>
        <v>64725</v>
      </c>
      <c r="I24" s="6">
        <f t="shared" si="6"/>
        <v>69040</v>
      </c>
      <c r="J24" s="6">
        <f t="shared" si="7"/>
        <v>73355</v>
      </c>
      <c r="K24" s="6">
        <v>72504</v>
      </c>
      <c r="L24" s="6">
        <f t="shared" si="8"/>
        <v>81985</v>
      </c>
      <c r="M24" s="6">
        <f t="shared" si="9"/>
        <v>86300</v>
      </c>
      <c r="N24" s="6">
        <f t="shared" si="10"/>
        <v>86300</v>
      </c>
    </row>
    <row r="25" spans="2:14" x14ac:dyDescent="0.25">
      <c r="B25" s="5">
        <v>7</v>
      </c>
      <c r="C25" s="6">
        <v>48650</v>
      </c>
      <c r="D25" s="6">
        <f t="shared" si="1"/>
        <v>53515.000000000007</v>
      </c>
      <c r="E25" s="6">
        <f t="shared" si="2"/>
        <v>58380</v>
      </c>
      <c r="F25" s="6">
        <f t="shared" si="3"/>
        <v>63245</v>
      </c>
      <c r="G25" s="6">
        <f t="shared" si="4"/>
        <v>68110</v>
      </c>
      <c r="H25" s="6">
        <f t="shared" si="5"/>
        <v>72975</v>
      </c>
      <c r="I25" s="6">
        <f t="shared" si="6"/>
        <v>77840</v>
      </c>
      <c r="J25" s="6">
        <f t="shared" si="7"/>
        <v>82705</v>
      </c>
      <c r="K25" s="6">
        <v>81756</v>
      </c>
      <c r="L25" s="6">
        <f t="shared" si="8"/>
        <v>92435</v>
      </c>
      <c r="M25" s="6">
        <f t="shared" si="9"/>
        <v>97300</v>
      </c>
      <c r="N25" s="6">
        <f t="shared" si="10"/>
        <v>97300</v>
      </c>
    </row>
    <row r="26" spans="2:14" x14ac:dyDescent="0.25">
      <c r="B26" s="5">
        <v>8</v>
      </c>
      <c r="C26" s="6">
        <v>54150</v>
      </c>
      <c r="D26" s="6">
        <f t="shared" si="1"/>
        <v>59565.000000000007</v>
      </c>
      <c r="E26" s="6">
        <f t="shared" si="2"/>
        <v>64980</v>
      </c>
      <c r="F26" s="6">
        <f t="shared" si="3"/>
        <v>70395</v>
      </c>
      <c r="G26" s="6">
        <f t="shared" si="4"/>
        <v>75810</v>
      </c>
      <c r="H26" s="6">
        <f t="shared" si="5"/>
        <v>81225</v>
      </c>
      <c r="I26" s="6">
        <f t="shared" si="6"/>
        <v>86640</v>
      </c>
      <c r="J26" s="6">
        <f t="shared" si="7"/>
        <v>92055</v>
      </c>
      <c r="K26" s="6">
        <v>91008</v>
      </c>
      <c r="L26" s="6">
        <f t="shared" si="8"/>
        <v>102885</v>
      </c>
      <c r="M26" s="6">
        <f t="shared" si="9"/>
        <v>108300</v>
      </c>
      <c r="N26" s="6">
        <f t="shared" si="10"/>
        <v>108300</v>
      </c>
    </row>
    <row r="27" spans="2:14" ht="34.5" x14ac:dyDescent="0.25">
      <c r="B27" s="7" t="s">
        <v>4</v>
      </c>
      <c r="C27" s="8">
        <v>5500</v>
      </c>
      <c r="D27" s="6">
        <f>C27*110%</f>
        <v>6050.0000000000009</v>
      </c>
      <c r="E27" s="6">
        <f>C27*120%</f>
        <v>6600</v>
      </c>
      <c r="F27" s="6">
        <f>C27*130%</f>
        <v>7150</v>
      </c>
      <c r="G27" s="6">
        <f>C27*140%</f>
        <v>7699.9999999999991</v>
      </c>
      <c r="H27" s="6">
        <f>C27*150%</f>
        <v>8250</v>
      </c>
      <c r="I27" s="6">
        <f>C27*160%</f>
        <v>8800</v>
      </c>
      <c r="J27" s="6">
        <f>C27*170%</f>
        <v>9350</v>
      </c>
      <c r="K27" s="6">
        <f>C27*180%</f>
        <v>9900</v>
      </c>
      <c r="L27" s="6">
        <f>C27*190%</f>
        <v>10450</v>
      </c>
      <c r="M27" s="6">
        <f>C27*200%</f>
        <v>11000</v>
      </c>
      <c r="N27" s="6">
        <v>10280</v>
      </c>
    </row>
  </sheetData>
  <mergeCells count="21">
    <mergeCell ref="I5:J5"/>
    <mergeCell ref="I6:J6"/>
    <mergeCell ref="I7:J7"/>
    <mergeCell ref="I4:J4"/>
    <mergeCell ref="I3:J3"/>
    <mergeCell ref="C17:N17"/>
    <mergeCell ref="G4:H4"/>
    <mergeCell ref="G3:H3"/>
    <mergeCell ref="G5:H5"/>
    <mergeCell ref="G6:H6"/>
    <mergeCell ref="G7:H7"/>
    <mergeCell ref="G8:H8"/>
    <mergeCell ref="I11:J11"/>
    <mergeCell ref="I12:J12"/>
    <mergeCell ref="G9:H9"/>
    <mergeCell ref="G10:H10"/>
    <mergeCell ref="G11:H11"/>
    <mergeCell ref="G12:H12"/>
    <mergeCell ref="I8:J8"/>
    <mergeCell ref="I9:J9"/>
    <mergeCell ref="I10:J10"/>
  </mergeCells>
  <pageMargins left="0.7" right="0.7" top="0.75" bottom="0.75" header="0.3" footer="0.3"/>
  <pageSetup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 Thompson</dc:creator>
  <cp:lastModifiedBy>Braden Thompson</cp:lastModifiedBy>
  <cp:lastPrinted>2024-03-04T17:26:16Z</cp:lastPrinted>
  <dcterms:created xsi:type="dcterms:W3CDTF">2024-03-04T16:58:10Z</dcterms:created>
  <dcterms:modified xsi:type="dcterms:W3CDTF">2025-01-22T15:28:57Z</dcterms:modified>
</cp:coreProperties>
</file>